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PA Calculator" sheetId="1" state="visible" r:id="rId3"/>
    <sheet name="Grade_Table" sheetId="2" state="hidden" r:id="rId4"/>
    <sheet name="Instruction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<sst xmlns="http://schemas.openxmlformats.org/spreadsheetml/2006/main" count="104" uniqueCount="81">
  <si>
    <t xml:space="preserve">📊 GPA Calculator</t>
  </si>
  <si>
    <t xml:space="preserve">Last Updated: August 2026</t>
  </si>
  <si>
    <t xml:space="preserve">Calculate Your Semester &amp; Cumulative GPA — Supports 4.0 and 5.0 Scales</t>
  </si>
  <si>
    <t xml:space="preserve">Select GPA Scale:</t>
  </si>
  <si>
    <t xml:space="preserve">4.0 Scale (Unweighted)</t>
  </si>
  <si>
    <t xml:space="preserve">Choose your scale first. For the 5.0 scale, also set a Course Type (Regular / Honors / AP-IB) for each course.</t>
  </si>
  <si>
    <t xml:space="preserve">Semester</t>
  </si>
  <si>
    <t xml:space="preserve">Course Name</t>
  </si>
  <si>
    <t xml:space="preserve">Credit Hours</t>
  </si>
  <si>
    <t xml:space="preserve">Letter Grade</t>
  </si>
  <si>
    <t xml:space="preserve">Course Type
(5.0 scale only)</t>
  </si>
  <si>
    <t xml:space="preserve">Grade Points</t>
  </si>
  <si>
    <t xml:space="preserve">Quality Points</t>
  </si>
  <si>
    <t xml:space="preserve">📚 Semester Summary</t>
  </si>
  <si>
    <t xml:space="preserve">Credits</t>
  </si>
  <si>
    <t xml:space="preserve">GPA</t>
  </si>
  <si>
    <t xml:space="preserve">Semester 1</t>
  </si>
  <si>
    <t xml:space="preserve">Semester 2</t>
  </si>
  <si>
    <t xml:space="preserve">Semester 3</t>
  </si>
  <si>
    <t xml:space="preserve">Semester 4</t>
  </si>
  <si>
    <t xml:space="preserve">Semester 5</t>
  </si>
  <si>
    <t xml:space="preserve">Semester 6</t>
  </si>
  <si>
    <t xml:space="preserve">Semester 7</t>
  </si>
  <si>
    <t xml:space="preserve">Semester 8</t>
  </si>
  <si>
    <t xml:space="preserve">TOTAL</t>
  </si>
  <si>
    <t xml:space="preserve">🏆 Overall GPA Summary</t>
  </si>
  <si>
    <t xml:space="preserve">🎯 Target GPA Planner</t>
  </si>
  <si>
    <t xml:space="preserve">Total Credit Hours</t>
  </si>
  <si>
    <t xml:space="preserve">Target GPA Desired</t>
  </si>
  <si>
    <t xml:space="preserve">Total Quality Points</t>
  </si>
  <si>
    <t xml:space="preserve">Credits Remaining</t>
  </si>
  <si>
    <t xml:space="preserve">Cumulative GPA</t>
  </si>
  <si>
    <t xml:space="preserve">Current Cumulative GPA</t>
  </si>
  <si>
    <t xml:space="preserve">GPA Needed in Remaining Courses</t>
  </si>
  <si>
    <t xml:space="preserve">📈 Grade Distribution</t>
  </si>
  <si>
    <t xml:space="preserve">Grade</t>
  </si>
  <si>
    <t xml:space="preserve">Count</t>
  </si>
  <si>
    <t xml:space="preserve">Percentage</t>
  </si>
  <si>
    <t xml:space="preserve">A</t>
  </si>
  <si>
    <t xml:space="preserve">A-</t>
  </si>
  <si>
    <t xml:space="preserve">B+</t>
  </si>
  <si>
    <t xml:space="preserve">B</t>
  </si>
  <si>
    <t xml:space="preserve">B-</t>
  </si>
  <si>
    <t xml:space="preserve">C+</t>
  </si>
  <si>
    <t xml:space="preserve">C</t>
  </si>
  <si>
    <t xml:space="preserve">D</t>
  </si>
  <si>
    <t xml:space="preserve">F</t>
  </si>
  <si>
    <t xml:space="preserve">🔒 Formula cells are locked to prevent accidental changes. Only white input cells can be edited.</t>
  </si>
  <si>
    <t xml:space="preserve">4.0 Scale (Unweighted) — Grade Point Reference</t>
  </si>
  <si>
    <t xml:space="preserve">5.0 Scale (Weighted) — Grade Point Reference</t>
  </si>
  <si>
    <t xml:space="preserve">Regular</t>
  </si>
  <si>
    <t xml:space="preserve">Honors</t>
  </si>
  <si>
    <t xml:space="preserve">AP/IB</t>
  </si>
  <si>
    <t xml:space="preserve">Source: Standard US grade-point conventions; AP/IB and Honors weighting follow common US high school practice. Verify against your institution's official scale before publishing.</t>
  </si>
  <si>
    <t xml:space="preserve">📘 How to Use Your GPA Calculator</t>
  </si>
  <si>
    <t xml:space="preserve">1. Choose Your Scale</t>
  </si>
  <si>
    <t xml:space="preserve">   • Select "4.0 Scale (Unweighted)" for standard unweighted GPA</t>
  </si>
  <si>
    <t xml:space="preserve">   • Select "5.0 Scale (Weighted)" for weighted GPA (AP, IB, Honors)</t>
  </si>
  <si>
    <t xml:space="preserve">   • Do this before entering grades — changing it later will recalculate everything</t>
  </si>
  <si>
    <t xml:space="preserve">2. Enter Your Courses</t>
  </si>
  <si>
    <t xml:space="preserve">   • In Column A, select the semester (Semester 1, Semester 2, etc.)</t>
  </si>
  <si>
    <t xml:space="preserve">   • In Column B, type the course name</t>
  </si>
  <si>
    <t xml:space="preserve">   • In Column C, enter the credit hours</t>
  </si>
  <si>
    <t xml:space="preserve">   • In Column D, select your letter grade from the dropdown</t>
  </si>
  <si>
    <t xml:space="preserve">   • In Column E, select Course Type (Regular / Honors / AP-IB) — only affects the 5.0 scale</t>
  </si>
  <si>
    <t xml:space="preserve">3. View Your Results</t>
  </si>
  <si>
    <t xml:space="preserve">   • Your GPA appears at the bottom of the sheet</t>
  </si>
  <si>
    <t xml:space="preserve">   • Semester summaries update automatically</t>
  </si>
  <si>
    <t xml:space="preserve">   • Cumulative GPA tracks across all semesters</t>
  </si>
  <si>
    <t xml:space="preserve">4. Plan Your Target GPA</t>
  </si>
  <si>
    <t xml:space="preserve">   • Enter your desired GPA and remaining credits</t>
  </si>
  <si>
    <t xml:space="preserve">   • The tool calculates what GPA you need in future courses</t>
  </si>
  <si>
    <t xml:space="preserve">   • A warning appears if the goal is mathematically impossible</t>
  </si>
  <si>
    <t xml:space="preserve">💡 Tips:</t>
  </si>
  <si>
    <t xml:space="preserve">   • Add courses in chronological order</t>
  </si>
  <si>
    <t xml:space="preserve">   • Use the dropdowns for semester, letter grade, and course type (don't type them manually)</t>
  </si>
  <si>
    <t xml:space="preserve">   • The template supports up to 50 courses</t>
  </si>
  <si>
    <t xml:space="preserve">   • All formula cells are locked to prevent accidental changes</t>
  </si>
  <si>
    <t xml:space="preserve">📌 Supported Letter Grades:</t>
  </si>
  <si>
    <t xml:space="preserve">   A, A-, B+, B, B-, C+, C, D, F</t>
  </si>
  <si>
    <t xml:space="preserve">Need help? Visit LearnViaHub.com for GPA guides and tutorials.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</si>
</sst>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%"/>
    <numFmt numFmtId="168" formatCode="0.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F172A"/>
      <name val="Calibri"/>
      <family val="0"/>
      <charset val="1"/>
    </font>
    <font>
      <sz val="9"/>
      <color rgb="FF64748B"/>
      <name val="Calibri"/>
      <family val="0"/>
      <charset val="1"/>
    </font>
    <font>
      <i val="true"/>
      <sz val="11"/>
      <color rgb="FF475569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1"/>
      <color rgb="FF1E3A8A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"/>
      <name val="Calibri"/>
      <family val="0"/>
      <charset val="1"/>
    </font>
    <font>
      <b val="true"/>
      <sz val="13"/>
      <color rgb="FF0F172A"/>
      <name val="Calibri"/>
      <family val="0"/>
      <charset val="1"/>
    </font>
    <font>
      <b val="true"/>
      <sz val="12"/>
      <name val="Calibri"/>
      <family val="0"/>
      <charset val="1"/>
    </font>
    <font>
      <b val="true"/>
      <sz val="16"/>
      <color rgb="FF166534"/>
      <name val="Calibri"/>
      <family val="0"/>
      <charset val="1"/>
    </font>
    <font>
      <b val="true"/>
      <sz val="9"/>
      <color rgb="FFB91C1C"/>
      <name val="Calibri"/>
      <family val="0"/>
      <charset val="1"/>
    </font>
    <font>
      <b val="true"/>
      <sz val="16"/>
      <color rgb="FF0F172A"/>
      <name val="Calibri"/>
      <family val="0"/>
      <charset val="1"/>
    </font>
    <font>
      <b val="true"/>
      <sz val="12"/>
      <color rgb="FF1E3A8A"/>
      <name val="Calibri"/>
      <family val="0"/>
      <charset val="1"/>
    </font>
    <font>
      <b val="true"/>
      <sz val="11"/>
      <color rgb="FFB45309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EF9C3"/>
        <bgColor rgb="FFFEFCE8"/>
      </patternFill>
    </fill>
    <fill>
      <patternFill patternType="solid">
        <fgColor rgb="FF1E3A8A"/>
        <bgColor rgb="FF003366"/>
      </patternFill>
    </fill>
    <fill>
      <patternFill patternType="solid">
        <fgColor rgb="FFFFFFFF"/>
        <bgColor rgb="FFF8FBFF"/>
      </patternFill>
    </fill>
    <fill>
      <patternFill patternType="solid">
        <fgColor rgb="FFF8FBFF"/>
        <bgColor rgb="FFFFFFFF"/>
      </patternFill>
    </fill>
    <fill>
      <patternFill patternType="solid">
        <fgColor rgb="FFEFF6FF"/>
        <bgColor rgb="FFF8FBFF"/>
      </patternFill>
    </fill>
    <fill>
      <patternFill patternType="solid">
        <fgColor rgb="FFF0FDF4"/>
        <bgColor rgb="FFF8FBFF"/>
      </patternFill>
    </fill>
    <fill>
      <patternFill patternType="solid">
        <fgColor rgb="FFFEFCE8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1E3A8A"/>
      </top>
      <bottom style="thin">
        <color rgb="FFCCCCCC"/>
      </bottom>
      <diagonal/>
    </border>
    <border diagonalUp="false" diagonalDown="false">
      <left style="thin">
        <color rgb="FFFDE68A"/>
      </left>
      <right style="thin">
        <color rgb="FFFDE68A"/>
      </right>
      <top style="thin">
        <color rgb="FFFDE68A"/>
      </top>
      <bottom style="thin">
        <color rgb="FFFDE68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4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5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8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8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8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8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66534"/>
      <rgbColor rgb="FF000080"/>
      <rgbColor rgb="FF808000"/>
      <rgbColor rgb="FF800080"/>
      <rgbColor rgb="FF008080"/>
      <rgbColor rgb="FFCCCCCC"/>
      <rgbColor rgb="FF808080"/>
      <rgbColor rgb="FF9999FF"/>
      <rgbColor rgb="FFB45309"/>
      <rgbColor rgb="FFFEF9C3"/>
      <rgbColor rgb="FFF0FDF4"/>
      <rgbColor rgb="FF660066"/>
      <rgbColor rgb="FFFF8080"/>
      <rgbColor rgb="FF0066CC"/>
      <rgbColor rgb="FFF8FB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6FF"/>
      <rgbColor rgb="FFFEFCE8"/>
      <rgbColor rgb="FFFDE68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F172A"/>
      <rgbColor rgb="FF333300"/>
      <rgbColor rgb="FFB91C1C"/>
      <rgbColor rgb="FF993366"/>
      <rgbColor rgb="FF1E3A8A"/>
      <rgbColor rgb="FF47556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28"/>
    <col collapsed="false" customWidth="true" hidden="false" outlineLevel="0" max="6" min="3" style="0" width="13"/>
    <col collapsed="false" customWidth="true" hidden="false" outlineLevel="0" max="7" min="7" style="0" width="15"/>
    <col collapsed="false" customWidth="true" hidden="false" outlineLevel="0" max="8" min="8" style="0" width="16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2" t="s">
        <v>1</v>
      </c>
      <c r="G1" s="2"/>
      <c r="H1" s="2"/>
    </row>
    <row r="2" customFormat="false" ht="15" hidden="false" customHeight="false" outlineLevel="0" collapsed="false">
      <c r="A2" s="3" t="s">
        <v>2</v>
      </c>
      <c r="B2" s="3"/>
      <c r="C2" s="3"/>
      <c r="D2" s="3"/>
      <c r="E2" s="3"/>
      <c r="F2" s="3"/>
      <c r="G2" s="3"/>
      <c r="H2" s="3"/>
    </row>
    <row r="4" customFormat="false" ht="15" hidden="false" customHeight="false" outlineLevel="0" collapsed="false">
      <c r="A4" s="4" t="s">
        <v>3</v>
      </c>
      <c r="B4" s="5" t="s">
        <v>4</v>
      </c>
      <c r="D4" s="6" t="s">
        <v>5</v>
      </c>
      <c r="E4" s="6"/>
      <c r="F4" s="6"/>
      <c r="G4" s="6"/>
      <c r="H4" s="6"/>
    </row>
    <row r="6" customFormat="false" ht="30" hidden="false" customHeight="true" outlineLevel="0" collapsed="false">
      <c r="A6" s="7" t="s">
        <v>6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</row>
    <row r="7" customFormat="false" ht="15" hidden="false" customHeight="false" outlineLevel="0" collapsed="false">
      <c r="A7" s="8"/>
      <c r="B7" s="9"/>
      <c r="C7" s="8"/>
      <c r="D7" s="8"/>
      <c r="E7" s="8"/>
      <c r="F7" s="10" t="str">
        <f aca="false">IF(D7="","",IF($B$4="4.0 Scale (Unweighted)",IFERROR(INDEX(Grade_Table!$B$3:$B$11,MATCH(D7,Grade_Table!$A$3:$A$11,0)),"N/A"),IFERROR(INDEX(Grade_Table!$C$15:$E$23,MATCH(D7,Grade_Table!$B$15:$B$23,0),MATCH(E7,Grade_Table!$C$14:$E$14,0)),"N/A")))</f>
        <v/>
      </c>
      <c r="G7" s="10" t="str">
        <f aca="false">IF(OR(D7="",C7=""),"",IF(ISNUMBER(F7),F7*C7,"N/A"))</f>
        <v/>
      </c>
    </row>
    <row r="8" customFormat="false" ht="15" hidden="false" customHeight="false" outlineLevel="0" collapsed="false">
      <c r="A8" s="11"/>
      <c r="B8" s="12"/>
      <c r="C8" s="11"/>
      <c r="D8" s="11"/>
      <c r="E8" s="11"/>
      <c r="F8" s="13" t="str">
        <f aca="false">IF(D8="","",IF($B$4="4.0 Scale (Unweighted)",IFERROR(INDEX(Grade_Table!$B$3:$B$11,MATCH(D8,Grade_Table!$A$3:$A$11,0)),"N/A"),IFERROR(INDEX(Grade_Table!$C$15:$E$23,MATCH(D8,Grade_Table!$B$15:$B$23,0),MATCH(E8,Grade_Table!$C$14:$E$14,0)),"N/A")))</f>
        <v/>
      </c>
      <c r="G8" s="13" t="str">
        <f aca="false">IF(OR(D8="",C8=""),"",IF(ISNUMBER(F8),F8*C8,"N/A"))</f>
        <v/>
      </c>
    </row>
    <row r="9" customFormat="false" ht="15" hidden="false" customHeight="false" outlineLevel="0" collapsed="false">
      <c r="A9" s="8"/>
      <c r="B9" s="9"/>
      <c r="C9" s="8"/>
      <c r="D9" s="8"/>
      <c r="E9" s="8"/>
      <c r="F9" s="10" t="str">
        <f aca="false">IF(D9="","",IF($B$4="4.0 Scale (Unweighted)",IFERROR(INDEX(Grade_Table!$B$3:$B$11,MATCH(D9,Grade_Table!$A$3:$A$11,0)),"N/A"),IFERROR(INDEX(Grade_Table!$C$15:$E$23,MATCH(D9,Grade_Table!$B$15:$B$23,0),MATCH(E9,Grade_Table!$C$14:$E$14,0)),"N/A")))</f>
        <v/>
      </c>
      <c r="G9" s="10" t="str">
        <f aca="false">IF(OR(D9="",C9=""),"",IF(ISNUMBER(F9),F9*C9,"N/A"))</f>
        <v/>
      </c>
    </row>
    <row r="10" customFormat="false" ht="15" hidden="false" customHeight="false" outlineLevel="0" collapsed="false">
      <c r="A10" s="11"/>
      <c r="B10" s="12"/>
      <c r="C10" s="11"/>
      <c r="D10" s="11"/>
      <c r="E10" s="11"/>
      <c r="F10" s="13" t="str">
        <f aca="false">IF(D10="","",IF($B$4="4.0 Scale (Unweighted)",IFERROR(INDEX(Grade_Table!$B$3:$B$11,MATCH(D10,Grade_Table!$A$3:$A$11,0)),"N/A"),IFERROR(INDEX(Grade_Table!$C$15:$E$23,MATCH(D10,Grade_Table!$B$15:$B$23,0),MATCH(E10,Grade_Table!$C$14:$E$14,0)),"N/A")))</f>
        <v/>
      </c>
      <c r="G10" s="13" t="str">
        <f aca="false">IF(OR(D10="",C10=""),"",IF(ISNUMBER(F10),F10*C10,"N/A"))</f>
        <v/>
      </c>
    </row>
    <row r="11" customFormat="false" ht="15" hidden="false" customHeight="false" outlineLevel="0" collapsed="false">
      <c r="A11" s="8"/>
      <c r="B11" s="9"/>
      <c r="C11" s="8"/>
      <c r="D11" s="8"/>
      <c r="E11" s="8"/>
      <c r="F11" s="10" t="str">
        <f aca="false">IF(D11="","",IF($B$4="4.0 Scale (Unweighted)",IFERROR(INDEX(Grade_Table!$B$3:$B$11,MATCH(D11,Grade_Table!$A$3:$A$11,0)),"N/A"),IFERROR(INDEX(Grade_Table!$C$15:$E$23,MATCH(D11,Grade_Table!$B$15:$B$23,0),MATCH(E11,Grade_Table!$C$14:$E$14,0)),"N/A")))</f>
        <v/>
      </c>
      <c r="G11" s="10" t="str">
        <f aca="false">IF(OR(D11="",C11=""),"",IF(ISNUMBER(F11),F11*C11,"N/A"))</f>
        <v/>
      </c>
    </row>
    <row r="12" customFormat="false" ht="15" hidden="false" customHeight="false" outlineLevel="0" collapsed="false">
      <c r="A12" s="11"/>
      <c r="B12" s="12"/>
      <c r="C12" s="11"/>
      <c r="D12" s="11"/>
      <c r="E12" s="11"/>
      <c r="F12" s="13" t="str">
        <f aca="false">IF(D12="","",IF($B$4="4.0 Scale (Unweighted)",IFERROR(INDEX(Grade_Table!$B$3:$B$11,MATCH(D12,Grade_Table!$A$3:$A$11,0)),"N/A"),IFERROR(INDEX(Grade_Table!$C$15:$E$23,MATCH(D12,Grade_Table!$B$15:$B$23,0),MATCH(E12,Grade_Table!$C$14:$E$14,0)),"N/A")))</f>
        <v/>
      </c>
      <c r="G12" s="13" t="str">
        <f aca="false">IF(OR(D12="",C12=""),"",IF(ISNUMBER(F12),F12*C12,"N/A"))</f>
        <v/>
      </c>
    </row>
    <row r="13" customFormat="false" ht="15" hidden="false" customHeight="false" outlineLevel="0" collapsed="false">
      <c r="A13" s="8"/>
      <c r="B13" s="9"/>
      <c r="C13" s="8"/>
      <c r="D13" s="8"/>
      <c r="E13" s="8"/>
      <c r="F13" s="10" t="str">
        <f aca="false">IF(D13="","",IF($B$4="4.0 Scale (Unweighted)",IFERROR(INDEX(Grade_Table!$B$3:$B$11,MATCH(D13,Grade_Table!$A$3:$A$11,0)),"N/A"),IFERROR(INDEX(Grade_Table!$C$15:$E$23,MATCH(D13,Grade_Table!$B$15:$B$23,0),MATCH(E13,Grade_Table!$C$14:$E$14,0)),"N/A")))</f>
        <v/>
      </c>
      <c r="G13" s="10" t="str">
        <f aca="false">IF(OR(D13="",C13=""),"",IF(ISNUMBER(F13),F13*C13,"N/A"))</f>
        <v/>
      </c>
    </row>
    <row r="14" customFormat="false" ht="15" hidden="false" customHeight="false" outlineLevel="0" collapsed="false">
      <c r="A14" s="11"/>
      <c r="B14" s="12"/>
      <c r="C14" s="11"/>
      <c r="D14" s="11"/>
      <c r="E14" s="11"/>
      <c r="F14" s="13" t="str">
        <f aca="false">IF(D14="","",IF($B$4="4.0 Scale (Unweighted)",IFERROR(INDEX(Grade_Table!$B$3:$B$11,MATCH(D14,Grade_Table!$A$3:$A$11,0)),"N/A"),IFERROR(INDEX(Grade_Table!$C$15:$E$23,MATCH(D14,Grade_Table!$B$15:$B$23,0),MATCH(E14,Grade_Table!$C$14:$E$14,0)),"N/A")))</f>
        <v/>
      </c>
      <c r="G14" s="13" t="str">
        <f aca="false">IF(OR(D14="",C14=""),"",IF(ISNUMBER(F14),F14*C14,"N/A"))</f>
        <v/>
      </c>
    </row>
    <row r="15" customFormat="false" ht="15" hidden="false" customHeight="false" outlineLevel="0" collapsed="false">
      <c r="A15" s="8"/>
      <c r="B15" s="9"/>
      <c r="C15" s="8"/>
      <c r="D15" s="8"/>
      <c r="E15" s="8"/>
      <c r="F15" s="10" t="str">
        <f aca="false">IF(D15="","",IF($B$4="4.0 Scale (Unweighted)",IFERROR(INDEX(Grade_Table!$B$3:$B$11,MATCH(D15,Grade_Table!$A$3:$A$11,0)),"N/A"),IFERROR(INDEX(Grade_Table!$C$15:$E$23,MATCH(D15,Grade_Table!$B$15:$B$23,0),MATCH(E15,Grade_Table!$C$14:$E$14,0)),"N/A")))</f>
        <v/>
      </c>
      <c r="G15" s="10" t="str">
        <f aca="false">IF(OR(D15="",C15=""),"",IF(ISNUMBER(F15),F15*C15,"N/A"))</f>
        <v/>
      </c>
    </row>
    <row r="16" customFormat="false" ht="15" hidden="false" customHeight="false" outlineLevel="0" collapsed="false">
      <c r="A16" s="11"/>
      <c r="B16" s="12"/>
      <c r="C16" s="11"/>
      <c r="D16" s="11"/>
      <c r="E16" s="11"/>
      <c r="F16" s="13" t="str">
        <f aca="false">IF(D16="","",IF($B$4="4.0 Scale (Unweighted)",IFERROR(INDEX(Grade_Table!$B$3:$B$11,MATCH(D16,Grade_Table!$A$3:$A$11,0)),"N/A"),IFERROR(INDEX(Grade_Table!$C$15:$E$23,MATCH(D16,Grade_Table!$B$15:$B$23,0),MATCH(E16,Grade_Table!$C$14:$E$14,0)),"N/A")))</f>
        <v/>
      </c>
      <c r="G16" s="13" t="str">
        <f aca="false">IF(OR(D16="",C16=""),"",IF(ISNUMBER(F16),F16*C16,"N/A"))</f>
        <v/>
      </c>
    </row>
    <row r="17" customFormat="false" ht="15" hidden="false" customHeight="false" outlineLevel="0" collapsed="false">
      <c r="A17" s="8"/>
      <c r="B17" s="9"/>
      <c r="C17" s="8"/>
      <c r="D17" s="8"/>
      <c r="E17" s="8"/>
      <c r="F17" s="10" t="str">
        <f aca="false">IF(D17="","",IF($B$4="4.0 Scale (Unweighted)",IFERROR(INDEX(Grade_Table!$B$3:$B$11,MATCH(D17,Grade_Table!$A$3:$A$11,0)),"N/A"),IFERROR(INDEX(Grade_Table!$C$15:$E$23,MATCH(D17,Grade_Table!$B$15:$B$23,0),MATCH(E17,Grade_Table!$C$14:$E$14,0)),"N/A")))</f>
        <v/>
      </c>
      <c r="G17" s="10" t="str">
        <f aca="false">IF(OR(D17="",C17=""),"",IF(ISNUMBER(F17),F17*C17,"N/A"))</f>
        <v/>
      </c>
    </row>
    <row r="18" customFormat="false" ht="15" hidden="false" customHeight="false" outlineLevel="0" collapsed="false">
      <c r="A18" s="11"/>
      <c r="B18" s="12"/>
      <c r="C18" s="11"/>
      <c r="D18" s="11"/>
      <c r="E18" s="11"/>
      <c r="F18" s="13" t="str">
        <f aca="false">IF(D18="","",IF($B$4="4.0 Scale (Unweighted)",IFERROR(INDEX(Grade_Table!$B$3:$B$11,MATCH(D18,Grade_Table!$A$3:$A$11,0)),"N/A"),IFERROR(INDEX(Grade_Table!$C$15:$E$23,MATCH(D18,Grade_Table!$B$15:$B$23,0),MATCH(E18,Grade_Table!$C$14:$E$14,0)),"N/A")))</f>
        <v/>
      </c>
      <c r="G18" s="13" t="str">
        <f aca="false">IF(OR(D18="",C18=""),"",IF(ISNUMBER(F18),F18*C18,"N/A"))</f>
        <v/>
      </c>
    </row>
    <row r="19" customFormat="false" ht="15" hidden="false" customHeight="false" outlineLevel="0" collapsed="false">
      <c r="A19" s="8"/>
      <c r="B19" s="9"/>
      <c r="C19" s="8"/>
      <c r="D19" s="8"/>
      <c r="E19" s="8"/>
      <c r="F19" s="10" t="str">
        <f aca="false">IF(D19="","",IF($B$4="4.0 Scale (Unweighted)",IFERROR(INDEX(Grade_Table!$B$3:$B$11,MATCH(D19,Grade_Table!$A$3:$A$11,0)),"N/A"),IFERROR(INDEX(Grade_Table!$C$15:$E$23,MATCH(D19,Grade_Table!$B$15:$B$23,0),MATCH(E19,Grade_Table!$C$14:$E$14,0)),"N/A")))</f>
        <v/>
      </c>
      <c r="G19" s="10" t="str">
        <f aca="false">IF(OR(D19="",C19=""),"",IF(ISNUMBER(F19),F19*C19,"N/A"))</f>
        <v/>
      </c>
    </row>
    <row r="20" customFormat="false" ht="15" hidden="false" customHeight="false" outlineLevel="0" collapsed="false">
      <c r="A20" s="11"/>
      <c r="B20" s="12"/>
      <c r="C20" s="11"/>
      <c r="D20" s="11"/>
      <c r="E20" s="11"/>
      <c r="F20" s="13" t="str">
        <f aca="false">IF(D20="","",IF($B$4="4.0 Scale (Unweighted)",IFERROR(INDEX(Grade_Table!$B$3:$B$11,MATCH(D20,Grade_Table!$A$3:$A$11,0)),"N/A"),IFERROR(INDEX(Grade_Table!$C$15:$E$23,MATCH(D20,Grade_Table!$B$15:$B$23,0),MATCH(E20,Grade_Table!$C$14:$E$14,0)),"N/A")))</f>
        <v/>
      </c>
      <c r="G20" s="13" t="str">
        <f aca="false">IF(OR(D20="",C20=""),"",IF(ISNUMBER(F20),F20*C20,"N/A"))</f>
        <v/>
      </c>
    </row>
    <row r="21" customFormat="false" ht="15" hidden="false" customHeight="false" outlineLevel="0" collapsed="false">
      <c r="A21" s="8"/>
      <c r="B21" s="9"/>
      <c r="C21" s="8"/>
      <c r="D21" s="8"/>
      <c r="E21" s="8"/>
      <c r="F21" s="10" t="str">
        <f aca="false">IF(D21="","",IF($B$4="4.0 Scale (Unweighted)",IFERROR(INDEX(Grade_Table!$B$3:$B$11,MATCH(D21,Grade_Table!$A$3:$A$11,0)),"N/A"),IFERROR(INDEX(Grade_Table!$C$15:$E$23,MATCH(D21,Grade_Table!$B$15:$B$23,0),MATCH(E21,Grade_Table!$C$14:$E$14,0)),"N/A")))</f>
        <v/>
      </c>
      <c r="G21" s="10" t="str">
        <f aca="false">IF(OR(D21="",C21=""),"",IF(ISNUMBER(F21),F21*C21,"N/A"))</f>
        <v/>
      </c>
    </row>
    <row r="22" customFormat="false" ht="15" hidden="false" customHeight="false" outlineLevel="0" collapsed="false">
      <c r="A22" s="11"/>
      <c r="B22" s="12"/>
      <c r="C22" s="11"/>
      <c r="D22" s="11"/>
      <c r="E22" s="11"/>
      <c r="F22" s="13" t="str">
        <f aca="false">IF(D22="","",IF($B$4="4.0 Scale (Unweighted)",IFERROR(INDEX(Grade_Table!$B$3:$B$11,MATCH(D22,Grade_Table!$A$3:$A$11,0)),"N/A"),IFERROR(INDEX(Grade_Table!$C$15:$E$23,MATCH(D22,Grade_Table!$B$15:$B$23,0),MATCH(E22,Grade_Table!$C$14:$E$14,0)),"N/A")))</f>
        <v/>
      </c>
      <c r="G22" s="13" t="str">
        <f aca="false">IF(OR(D22="",C22=""),"",IF(ISNUMBER(F22),F22*C22,"N/A"))</f>
        <v/>
      </c>
    </row>
    <row r="23" customFormat="false" ht="15" hidden="false" customHeight="false" outlineLevel="0" collapsed="false">
      <c r="A23" s="8"/>
      <c r="B23" s="9"/>
      <c r="C23" s="8"/>
      <c r="D23" s="8"/>
      <c r="E23" s="8"/>
      <c r="F23" s="10" t="str">
        <f aca="false">IF(D23="","",IF($B$4="4.0 Scale (Unweighted)",IFERROR(INDEX(Grade_Table!$B$3:$B$11,MATCH(D23,Grade_Table!$A$3:$A$11,0)),"N/A"),IFERROR(INDEX(Grade_Table!$C$15:$E$23,MATCH(D23,Grade_Table!$B$15:$B$23,0),MATCH(E23,Grade_Table!$C$14:$E$14,0)),"N/A")))</f>
        <v/>
      </c>
      <c r="G23" s="10" t="str">
        <f aca="false">IF(OR(D23="",C23=""),"",IF(ISNUMBER(F23),F23*C23,"N/A"))</f>
        <v/>
      </c>
    </row>
    <row r="24" customFormat="false" ht="15" hidden="false" customHeight="false" outlineLevel="0" collapsed="false">
      <c r="A24" s="11"/>
      <c r="B24" s="12"/>
      <c r="C24" s="11"/>
      <c r="D24" s="11"/>
      <c r="E24" s="11"/>
      <c r="F24" s="13" t="str">
        <f aca="false">IF(D24="","",IF($B$4="4.0 Scale (Unweighted)",IFERROR(INDEX(Grade_Table!$B$3:$B$11,MATCH(D24,Grade_Table!$A$3:$A$11,0)),"N/A"),IFERROR(INDEX(Grade_Table!$C$15:$E$23,MATCH(D24,Grade_Table!$B$15:$B$23,0),MATCH(E24,Grade_Table!$C$14:$E$14,0)),"N/A")))</f>
        <v/>
      </c>
      <c r="G24" s="13" t="str">
        <f aca="false">IF(OR(D24="",C24=""),"",IF(ISNUMBER(F24),F24*C24,"N/A"))</f>
        <v/>
      </c>
    </row>
    <row r="25" customFormat="false" ht="15" hidden="false" customHeight="false" outlineLevel="0" collapsed="false">
      <c r="A25" s="8"/>
      <c r="B25" s="9"/>
      <c r="C25" s="8"/>
      <c r="D25" s="8"/>
      <c r="E25" s="8"/>
      <c r="F25" s="10" t="str">
        <f aca="false">IF(D25="","",IF($B$4="4.0 Scale (Unweighted)",IFERROR(INDEX(Grade_Table!$B$3:$B$11,MATCH(D25,Grade_Table!$A$3:$A$11,0)),"N/A"),IFERROR(INDEX(Grade_Table!$C$15:$E$23,MATCH(D25,Grade_Table!$B$15:$B$23,0),MATCH(E25,Grade_Table!$C$14:$E$14,0)),"N/A")))</f>
        <v/>
      </c>
      <c r="G25" s="10" t="str">
        <f aca="false">IF(OR(D25="",C25=""),"",IF(ISNUMBER(F25),F25*C25,"N/A"))</f>
        <v/>
      </c>
    </row>
    <row r="26" customFormat="false" ht="15" hidden="false" customHeight="false" outlineLevel="0" collapsed="false">
      <c r="A26" s="11"/>
      <c r="B26" s="12"/>
      <c r="C26" s="11"/>
      <c r="D26" s="11"/>
      <c r="E26" s="11"/>
      <c r="F26" s="13" t="str">
        <f aca="false">IF(D26="","",IF($B$4="4.0 Scale (Unweighted)",IFERROR(INDEX(Grade_Table!$B$3:$B$11,MATCH(D26,Grade_Table!$A$3:$A$11,0)),"N/A"),IFERROR(INDEX(Grade_Table!$C$15:$E$23,MATCH(D26,Grade_Table!$B$15:$B$23,0),MATCH(E26,Grade_Table!$C$14:$E$14,0)),"N/A")))</f>
        <v/>
      </c>
      <c r="G26" s="13" t="str">
        <f aca="false">IF(OR(D26="",C26=""),"",IF(ISNUMBER(F26),F26*C26,"N/A"))</f>
        <v/>
      </c>
    </row>
    <row r="27" customFormat="false" ht="15" hidden="false" customHeight="false" outlineLevel="0" collapsed="false">
      <c r="A27" s="8"/>
      <c r="B27" s="9"/>
      <c r="C27" s="8"/>
      <c r="D27" s="8"/>
      <c r="E27" s="8"/>
      <c r="F27" s="10" t="str">
        <f aca="false">IF(D27="","",IF($B$4="4.0 Scale (Unweighted)",IFERROR(INDEX(Grade_Table!$B$3:$B$11,MATCH(D27,Grade_Table!$A$3:$A$11,0)),"N/A"),IFERROR(INDEX(Grade_Table!$C$15:$E$23,MATCH(D27,Grade_Table!$B$15:$B$23,0),MATCH(E27,Grade_Table!$C$14:$E$14,0)),"N/A")))</f>
        <v/>
      </c>
      <c r="G27" s="10" t="str">
        <f aca="false">IF(OR(D27="",C27=""),"",IF(ISNUMBER(F27),F27*C27,"N/A"))</f>
        <v/>
      </c>
    </row>
    <row r="28" customFormat="false" ht="15" hidden="false" customHeight="false" outlineLevel="0" collapsed="false">
      <c r="A28" s="11"/>
      <c r="B28" s="12"/>
      <c r="C28" s="11"/>
      <c r="D28" s="11"/>
      <c r="E28" s="11"/>
      <c r="F28" s="13" t="str">
        <f aca="false">IF(D28="","",IF($B$4="4.0 Scale (Unweighted)",IFERROR(INDEX(Grade_Table!$B$3:$B$11,MATCH(D28,Grade_Table!$A$3:$A$11,0)),"N/A"),IFERROR(INDEX(Grade_Table!$C$15:$E$23,MATCH(D28,Grade_Table!$B$15:$B$23,0),MATCH(E28,Grade_Table!$C$14:$E$14,0)),"N/A")))</f>
        <v/>
      </c>
      <c r="G28" s="13" t="str">
        <f aca="false">IF(OR(D28="",C28=""),"",IF(ISNUMBER(F28),F28*C28,"N/A"))</f>
        <v/>
      </c>
    </row>
    <row r="29" customFormat="false" ht="15" hidden="false" customHeight="false" outlineLevel="0" collapsed="false">
      <c r="A29" s="8"/>
      <c r="B29" s="9"/>
      <c r="C29" s="8"/>
      <c r="D29" s="8"/>
      <c r="E29" s="8"/>
      <c r="F29" s="10" t="str">
        <f aca="false">IF(D29="","",IF($B$4="4.0 Scale (Unweighted)",IFERROR(INDEX(Grade_Table!$B$3:$B$11,MATCH(D29,Grade_Table!$A$3:$A$11,0)),"N/A"),IFERROR(INDEX(Grade_Table!$C$15:$E$23,MATCH(D29,Grade_Table!$B$15:$B$23,0),MATCH(E29,Grade_Table!$C$14:$E$14,0)),"N/A")))</f>
        <v/>
      </c>
      <c r="G29" s="10" t="str">
        <f aca="false">IF(OR(D29="",C29=""),"",IF(ISNUMBER(F29),F29*C29,"N/A"))</f>
        <v/>
      </c>
    </row>
    <row r="30" customFormat="false" ht="15" hidden="false" customHeight="false" outlineLevel="0" collapsed="false">
      <c r="A30" s="11"/>
      <c r="B30" s="12"/>
      <c r="C30" s="11"/>
      <c r="D30" s="11"/>
      <c r="E30" s="11"/>
      <c r="F30" s="13" t="str">
        <f aca="false">IF(D30="","",IF($B$4="4.0 Scale (Unweighted)",IFERROR(INDEX(Grade_Table!$B$3:$B$11,MATCH(D30,Grade_Table!$A$3:$A$11,0)),"N/A"),IFERROR(INDEX(Grade_Table!$C$15:$E$23,MATCH(D30,Grade_Table!$B$15:$B$23,0),MATCH(E30,Grade_Table!$C$14:$E$14,0)),"N/A")))</f>
        <v/>
      </c>
      <c r="G30" s="13" t="str">
        <f aca="false">IF(OR(D30="",C30=""),"",IF(ISNUMBER(F30),F30*C30,"N/A"))</f>
        <v/>
      </c>
    </row>
    <row r="31" customFormat="false" ht="15" hidden="false" customHeight="false" outlineLevel="0" collapsed="false">
      <c r="A31" s="8"/>
      <c r="B31" s="9"/>
      <c r="C31" s="8"/>
      <c r="D31" s="8"/>
      <c r="E31" s="8"/>
      <c r="F31" s="10" t="str">
        <f aca="false">IF(D31="","",IF($B$4="4.0 Scale (Unweighted)",IFERROR(INDEX(Grade_Table!$B$3:$B$11,MATCH(D31,Grade_Table!$A$3:$A$11,0)),"N/A"),IFERROR(INDEX(Grade_Table!$C$15:$E$23,MATCH(D31,Grade_Table!$B$15:$B$23,0),MATCH(E31,Grade_Table!$C$14:$E$14,0)),"N/A")))</f>
        <v/>
      </c>
      <c r="G31" s="10" t="str">
        <f aca="false">IF(OR(D31="",C31=""),"",IF(ISNUMBER(F31),F31*C31,"N/A"))</f>
        <v/>
      </c>
    </row>
    <row r="32" customFormat="false" ht="15" hidden="false" customHeight="false" outlineLevel="0" collapsed="false">
      <c r="A32" s="11"/>
      <c r="B32" s="12"/>
      <c r="C32" s="11"/>
      <c r="D32" s="11"/>
      <c r="E32" s="11"/>
      <c r="F32" s="13" t="str">
        <f aca="false">IF(D32="","",IF($B$4="4.0 Scale (Unweighted)",IFERROR(INDEX(Grade_Table!$B$3:$B$11,MATCH(D32,Grade_Table!$A$3:$A$11,0)),"N/A"),IFERROR(INDEX(Grade_Table!$C$15:$E$23,MATCH(D32,Grade_Table!$B$15:$B$23,0),MATCH(E32,Grade_Table!$C$14:$E$14,0)),"N/A")))</f>
        <v/>
      </c>
      <c r="G32" s="13" t="str">
        <f aca="false">IF(OR(D32="",C32=""),"",IF(ISNUMBER(F32),F32*C32,"N/A"))</f>
        <v/>
      </c>
    </row>
    <row r="33" customFormat="false" ht="15" hidden="false" customHeight="false" outlineLevel="0" collapsed="false">
      <c r="A33" s="8"/>
      <c r="B33" s="9"/>
      <c r="C33" s="8"/>
      <c r="D33" s="8"/>
      <c r="E33" s="8"/>
      <c r="F33" s="10" t="str">
        <f aca="false">IF(D33="","",IF($B$4="4.0 Scale (Unweighted)",IFERROR(INDEX(Grade_Table!$B$3:$B$11,MATCH(D33,Grade_Table!$A$3:$A$11,0)),"N/A"),IFERROR(INDEX(Grade_Table!$C$15:$E$23,MATCH(D33,Grade_Table!$B$15:$B$23,0),MATCH(E33,Grade_Table!$C$14:$E$14,0)),"N/A")))</f>
        <v/>
      </c>
      <c r="G33" s="10" t="str">
        <f aca="false">IF(OR(D33="",C33=""),"",IF(ISNUMBER(F33),F33*C33,"N/A"))</f>
        <v/>
      </c>
    </row>
    <row r="34" customFormat="false" ht="15" hidden="false" customHeight="false" outlineLevel="0" collapsed="false">
      <c r="A34" s="11"/>
      <c r="B34" s="12"/>
      <c r="C34" s="11"/>
      <c r="D34" s="11"/>
      <c r="E34" s="11"/>
      <c r="F34" s="13" t="str">
        <f aca="false">IF(D34="","",IF($B$4="4.0 Scale (Unweighted)",IFERROR(INDEX(Grade_Table!$B$3:$B$11,MATCH(D34,Grade_Table!$A$3:$A$11,0)),"N/A"),IFERROR(INDEX(Grade_Table!$C$15:$E$23,MATCH(D34,Grade_Table!$B$15:$B$23,0),MATCH(E34,Grade_Table!$C$14:$E$14,0)),"N/A")))</f>
        <v/>
      </c>
      <c r="G34" s="13" t="str">
        <f aca="false">IF(OR(D34="",C34=""),"",IF(ISNUMBER(F34),F34*C34,"N/A"))</f>
        <v/>
      </c>
    </row>
    <row r="35" customFormat="false" ht="15" hidden="false" customHeight="false" outlineLevel="0" collapsed="false">
      <c r="A35" s="8"/>
      <c r="B35" s="9"/>
      <c r="C35" s="8"/>
      <c r="D35" s="8"/>
      <c r="E35" s="8"/>
      <c r="F35" s="10" t="str">
        <f aca="false">IF(D35="","",IF($B$4="4.0 Scale (Unweighted)",IFERROR(INDEX(Grade_Table!$B$3:$B$11,MATCH(D35,Grade_Table!$A$3:$A$11,0)),"N/A"),IFERROR(INDEX(Grade_Table!$C$15:$E$23,MATCH(D35,Grade_Table!$B$15:$B$23,0),MATCH(E35,Grade_Table!$C$14:$E$14,0)),"N/A")))</f>
        <v/>
      </c>
      <c r="G35" s="10" t="str">
        <f aca="false">IF(OR(D35="",C35=""),"",IF(ISNUMBER(F35),F35*C35,"N/A"))</f>
        <v/>
      </c>
    </row>
    <row r="36" customFormat="false" ht="15" hidden="false" customHeight="false" outlineLevel="0" collapsed="false">
      <c r="A36" s="11"/>
      <c r="B36" s="12"/>
      <c r="C36" s="11"/>
      <c r="D36" s="11"/>
      <c r="E36" s="11"/>
      <c r="F36" s="13" t="str">
        <f aca="false">IF(D36="","",IF($B$4="4.0 Scale (Unweighted)",IFERROR(INDEX(Grade_Table!$B$3:$B$11,MATCH(D36,Grade_Table!$A$3:$A$11,0)),"N/A"),IFERROR(INDEX(Grade_Table!$C$15:$E$23,MATCH(D36,Grade_Table!$B$15:$B$23,0),MATCH(E36,Grade_Table!$C$14:$E$14,0)),"N/A")))</f>
        <v/>
      </c>
      <c r="G36" s="13" t="str">
        <f aca="false">IF(OR(D36="",C36=""),"",IF(ISNUMBER(F36),F36*C36,"N/A"))</f>
        <v/>
      </c>
    </row>
    <row r="37" customFormat="false" ht="15" hidden="false" customHeight="false" outlineLevel="0" collapsed="false">
      <c r="A37" s="8"/>
      <c r="B37" s="9"/>
      <c r="C37" s="8"/>
      <c r="D37" s="8"/>
      <c r="E37" s="8"/>
      <c r="F37" s="10" t="str">
        <f aca="false">IF(D37="","",IF($B$4="4.0 Scale (Unweighted)",IFERROR(INDEX(Grade_Table!$B$3:$B$11,MATCH(D37,Grade_Table!$A$3:$A$11,0)),"N/A"),IFERROR(INDEX(Grade_Table!$C$15:$E$23,MATCH(D37,Grade_Table!$B$15:$B$23,0),MATCH(E37,Grade_Table!$C$14:$E$14,0)),"N/A")))</f>
        <v/>
      </c>
      <c r="G37" s="10" t="str">
        <f aca="false">IF(OR(D37="",C37=""),"",IF(ISNUMBER(F37),F37*C37,"N/A"))</f>
        <v/>
      </c>
    </row>
    <row r="38" customFormat="false" ht="15" hidden="false" customHeight="false" outlineLevel="0" collapsed="false">
      <c r="A38" s="11"/>
      <c r="B38" s="12"/>
      <c r="C38" s="11"/>
      <c r="D38" s="11"/>
      <c r="E38" s="11"/>
      <c r="F38" s="13" t="str">
        <f aca="false">IF(D38="","",IF($B$4="4.0 Scale (Unweighted)",IFERROR(INDEX(Grade_Table!$B$3:$B$11,MATCH(D38,Grade_Table!$A$3:$A$11,0)),"N/A"),IFERROR(INDEX(Grade_Table!$C$15:$E$23,MATCH(D38,Grade_Table!$B$15:$B$23,0),MATCH(E38,Grade_Table!$C$14:$E$14,0)),"N/A")))</f>
        <v/>
      </c>
      <c r="G38" s="13" t="str">
        <f aca="false">IF(OR(D38="",C38=""),"",IF(ISNUMBER(F38),F38*C38,"N/A"))</f>
        <v/>
      </c>
    </row>
    <row r="39" customFormat="false" ht="15" hidden="false" customHeight="false" outlineLevel="0" collapsed="false">
      <c r="A39" s="8"/>
      <c r="B39" s="9"/>
      <c r="C39" s="8"/>
      <c r="D39" s="8"/>
      <c r="E39" s="8"/>
      <c r="F39" s="10" t="str">
        <f aca="false">IF(D39="","",IF($B$4="4.0 Scale (Unweighted)",IFERROR(INDEX(Grade_Table!$B$3:$B$11,MATCH(D39,Grade_Table!$A$3:$A$11,0)),"N/A"),IFERROR(INDEX(Grade_Table!$C$15:$E$23,MATCH(D39,Grade_Table!$B$15:$B$23,0),MATCH(E39,Grade_Table!$C$14:$E$14,0)),"N/A")))</f>
        <v/>
      </c>
      <c r="G39" s="10" t="str">
        <f aca="false">IF(OR(D39="",C39=""),"",IF(ISNUMBER(F39),F39*C39,"N/A"))</f>
        <v/>
      </c>
    </row>
    <row r="40" customFormat="false" ht="15" hidden="false" customHeight="false" outlineLevel="0" collapsed="false">
      <c r="A40" s="11"/>
      <c r="B40" s="12"/>
      <c r="C40" s="11"/>
      <c r="D40" s="11"/>
      <c r="E40" s="11"/>
      <c r="F40" s="13" t="str">
        <f aca="false">IF(D40="","",IF($B$4="4.0 Scale (Unweighted)",IFERROR(INDEX(Grade_Table!$B$3:$B$11,MATCH(D40,Grade_Table!$A$3:$A$11,0)),"N/A"),IFERROR(INDEX(Grade_Table!$C$15:$E$23,MATCH(D40,Grade_Table!$B$15:$B$23,0),MATCH(E40,Grade_Table!$C$14:$E$14,0)),"N/A")))</f>
        <v/>
      </c>
      <c r="G40" s="13" t="str">
        <f aca="false">IF(OR(D40="",C40=""),"",IF(ISNUMBER(F40),F40*C40,"N/A"))</f>
        <v/>
      </c>
    </row>
    <row r="41" customFormat="false" ht="15" hidden="false" customHeight="false" outlineLevel="0" collapsed="false">
      <c r="A41" s="8"/>
      <c r="B41" s="9"/>
      <c r="C41" s="8"/>
      <c r="D41" s="8"/>
      <c r="E41" s="8"/>
      <c r="F41" s="10" t="str">
        <f aca="false">IF(D41="","",IF($B$4="4.0 Scale (Unweighted)",IFERROR(INDEX(Grade_Table!$B$3:$B$11,MATCH(D41,Grade_Table!$A$3:$A$11,0)),"N/A"),IFERROR(INDEX(Grade_Table!$C$15:$E$23,MATCH(D41,Grade_Table!$B$15:$B$23,0),MATCH(E41,Grade_Table!$C$14:$E$14,0)),"N/A")))</f>
        <v/>
      </c>
      <c r="G41" s="10" t="str">
        <f aca="false">IF(OR(D41="",C41=""),"",IF(ISNUMBER(F41),F41*C41,"N/A"))</f>
        <v/>
      </c>
    </row>
    <row r="42" customFormat="false" ht="15" hidden="false" customHeight="false" outlineLevel="0" collapsed="false">
      <c r="A42" s="11"/>
      <c r="B42" s="12"/>
      <c r="C42" s="11"/>
      <c r="D42" s="11"/>
      <c r="E42" s="11"/>
      <c r="F42" s="13" t="str">
        <f aca="false">IF(D42="","",IF($B$4="4.0 Scale (Unweighted)",IFERROR(INDEX(Grade_Table!$B$3:$B$11,MATCH(D42,Grade_Table!$A$3:$A$11,0)),"N/A"),IFERROR(INDEX(Grade_Table!$C$15:$E$23,MATCH(D42,Grade_Table!$B$15:$B$23,0),MATCH(E42,Grade_Table!$C$14:$E$14,0)),"N/A")))</f>
        <v/>
      </c>
      <c r="G42" s="13" t="str">
        <f aca="false">IF(OR(D42="",C42=""),"",IF(ISNUMBER(F42),F42*C42,"N/A"))</f>
        <v/>
      </c>
    </row>
    <row r="43" customFormat="false" ht="15" hidden="false" customHeight="false" outlineLevel="0" collapsed="false">
      <c r="A43" s="8"/>
      <c r="B43" s="9"/>
      <c r="C43" s="8"/>
      <c r="D43" s="8"/>
      <c r="E43" s="8"/>
      <c r="F43" s="10" t="str">
        <f aca="false">IF(D43="","",IF($B$4="4.0 Scale (Unweighted)",IFERROR(INDEX(Grade_Table!$B$3:$B$11,MATCH(D43,Grade_Table!$A$3:$A$11,0)),"N/A"),IFERROR(INDEX(Grade_Table!$C$15:$E$23,MATCH(D43,Grade_Table!$B$15:$B$23,0),MATCH(E43,Grade_Table!$C$14:$E$14,0)),"N/A")))</f>
        <v/>
      </c>
      <c r="G43" s="10" t="str">
        <f aca="false">IF(OR(D43="",C43=""),"",IF(ISNUMBER(F43),F43*C43,"N/A"))</f>
        <v/>
      </c>
    </row>
    <row r="44" customFormat="false" ht="15" hidden="false" customHeight="false" outlineLevel="0" collapsed="false">
      <c r="A44" s="11"/>
      <c r="B44" s="12"/>
      <c r="C44" s="11"/>
      <c r="D44" s="11"/>
      <c r="E44" s="11"/>
      <c r="F44" s="13" t="str">
        <f aca="false">IF(D44="","",IF($B$4="4.0 Scale (Unweighted)",IFERROR(INDEX(Grade_Table!$B$3:$B$11,MATCH(D44,Grade_Table!$A$3:$A$11,0)),"N/A"),IFERROR(INDEX(Grade_Table!$C$15:$E$23,MATCH(D44,Grade_Table!$B$15:$B$23,0),MATCH(E44,Grade_Table!$C$14:$E$14,0)),"N/A")))</f>
        <v/>
      </c>
      <c r="G44" s="13" t="str">
        <f aca="false">IF(OR(D44="",C44=""),"",IF(ISNUMBER(F44),F44*C44,"N/A"))</f>
        <v/>
      </c>
    </row>
    <row r="45" customFormat="false" ht="15" hidden="false" customHeight="false" outlineLevel="0" collapsed="false">
      <c r="A45" s="8"/>
      <c r="B45" s="9"/>
      <c r="C45" s="8"/>
      <c r="D45" s="8"/>
      <c r="E45" s="8"/>
      <c r="F45" s="10" t="str">
        <f aca="false">IF(D45="","",IF($B$4="4.0 Scale (Unweighted)",IFERROR(INDEX(Grade_Table!$B$3:$B$11,MATCH(D45,Grade_Table!$A$3:$A$11,0)),"N/A"),IFERROR(INDEX(Grade_Table!$C$15:$E$23,MATCH(D45,Grade_Table!$B$15:$B$23,0),MATCH(E45,Grade_Table!$C$14:$E$14,0)),"N/A")))</f>
        <v/>
      </c>
      <c r="G45" s="10" t="str">
        <f aca="false">IF(OR(D45="",C45=""),"",IF(ISNUMBER(F45),F45*C45,"N/A"))</f>
        <v/>
      </c>
    </row>
    <row r="46" customFormat="false" ht="15" hidden="false" customHeight="false" outlineLevel="0" collapsed="false">
      <c r="A46" s="11"/>
      <c r="B46" s="12"/>
      <c r="C46" s="11"/>
      <c r="D46" s="11"/>
      <c r="E46" s="11"/>
      <c r="F46" s="13" t="str">
        <f aca="false">IF(D46="","",IF($B$4="4.0 Scale (Unweighted)",IFERROR(INDEX(Grade_Table!$B$3:$B$11,MATCH(D46,Grade_Table!$A$3:$A$11,0)),"N/A"),IFERROR(INDEX(Grade_Table!$C$15:$E$23,MATCH(D46,Grade_Table!$B$15:$B$23,0),MATCH(E46,Grade_Table!$C$14:$E$14,0)),"N/A")))</f>
        <v/>
      </c>
      <c r="G46" s="13" t="str">
        <f aca="false">IF(OR(D46="",C46=""),"",IF(ISNUMBER(F46),F46*C46,"N/A"))</f>
        <v/>
      </c>
    </row>
    <row r="47" customFormat="false" ht="15" hidden="false" customHeight="false" outlineLevel="0" collapsed="false">
      <c r="A47" s="8"/>
      <c r="B47" s="9"/>
      <c r="C47" s="8"/>
      <c r="D47" s="8"/>
      <c r="E47" s="8"/>
      <c r="F47" s="10" t="str">
        <f aca="false">IF(D47="","",IF($B$4="4.0 Scale (Unweighted)",IFERROR(INDEX(Grade_Table!$B$3:$B$11,MATCH(D47,Grade_Table!$A$3:$A$11,0)),"N/A"),IFERROR(INDEX(Grade_Table!$C$15:$E$23,MATCH(D47,Grade_Table!$B$15:$B$23,0),MATCH(E47,Grade_Table!$C$14:$E$14,0)),"N/A")))</f>
        <v/>
      </c>
      <c r="G47" s="10" t="str">
        <f aca="false">IF(OR(D47="",C47=""),"",IF(ISNUMBER(F47),F47*C47,"N/A"))</f>
        <v/>
      </c>
    </row>
    <row r="48" customFormat="false" ht="15" hidden="false" customHeight="false" outlineLevel="0" collapsed="false">
      <c r="A48" s="11"/>
      <c r="B48" s="12"/>
      <c r="C48" s="11"/>
      <c r="D48" s="11"/>
      <c r="E48" s="11"/>
      <c r="F48" s="13" t="str">
        <f aca="false">IF(D48="","",IF($B$4="4.0 Scale (Unweighted)",IFERROR(INDEX(Grade_Table!$B$3:$B$11,MATCH(D48,Grade_Table!$A$3:$A$11,0)),"N/A"),IFERROR(INDEX(Grade_Table!$C$15:$E$23,MATCH(D48,Grade_Table!$B$15:$B$23,0),MATCH(E48,Grade_Table!$C$14:$E$14,0)),"N/A")))</f>
        <v/>
      </c>
      <c r="G48" s="13" t="str">
        <f aca="false">IF(OR(D48="",C48=""),"",IF(ISNUMBER(F48),F48*C48,"N/A"))</f>
        <v/>
      </c>
    </row>
    <row r="49" customFormat="false" ht="15" hidden="false" customHeight="false" outlineLevel="0" collapsed="false">
      <c r="A49" s="8"/>
      <c r="B49" s="9"/>
      <c r="C49" s="8"/>
      <c r="D49" s="8"/>
      <c r="E49" s="8"/>
      <c r="F49" s="10" t="str">
        <f aca="false">IF(D49="","",IF($B$4="4.0 Scale (Unweighted)",IFERROR(INDEX(Grade_Table!$B$3:$B$11,MATCH(D49,Grade_Table!$A$3:$A$11,0)),"N/A"),IFERROR(INDEX(Grade_Table!$C$15:$E$23,MATCH(D49,Grade_Table!$B$15:$B$23,0),MATCH(E49,Grade_Table!$C$14:$E$14,0)),"N/A")))</f>
        <v/>
      </c>
      <c r="G49" s="10" t="str">
        <f aca="false">IF(OR(D49="",C49=""),"",IF(ISNUMBER(F49),F49*C49,"N/A"))</f>
        <v/>
      </c>
    </row>
    <row r="50" customFormat="false" ht="15" hidden="false" customHeight="false" outlineLevel="0" collapsed="false">
      <c r="A50" s="11"/>
      <c r="B50" s="12"/>
      <c r="C50" s="11"/>
      <c r="D50" s="11"/>
      <c r="E50" s="11"/>
      <c r="F50" s="13" t="str">
        <f aca="false">IF(D50="","",IF($B$4="4.0 Scale (Unweighted)",IFERROR(INDEX(Grade_Table!$B$3:$B$11,MATCH(D50,Grade_Table!$A$3:$A$11,0)),"N/A"),IFERROR(INDEX(Grade_Table!$C$15:$E$23,MATCH(D50,Grade_Table!$B$15:$B$23,0),MATCH(E50,Grade_Table!$C$14:$E$14,0)),"N/A")))</f>
        <v/>
      </c>
      <c r="G50" s="13" t="str">
        <f aca="false">IF(OR(D50="",C50=""),"",IF(ISNUMBER(F50),F50*C50,"N/A"))</f>
        <v/>
      </c>
    </row>
    <row r="51" customFormat="false" ht="15" hidden="false" customHeight="false" outlineLevel="0" collapsed="false">
      <c r="A51" s="8"/>
      <c r="B51" s="9"/>
      <c r="C51" s="8"/>
      <c r="D51" s="8"/>
      <c r="E51" s="8"/>
      <c r="F51" s="10" t="str">
        <f aca="false">IF(D51="","",IF($B$4="4.0 Scale (Unweighted)",IFERROR(INDEX(Grade_Table!$B$3:$B$11,MATCH(D51,Grade_Table!$A$3:$A$11,0)),"N/A"),IFERROR(INDEX(Grade_Table!$C$15:$E$23,MATCH(D51,Grade_Table!$B$15:$B$23,0),MATCH(E51,Grade_Table!$C$14:$E$14,0)),"N/A")))</f>
        <v/>
      </c>
      <c r="G51" s="10" t="str">
        <f aca="false">IF(OR(D51="",C51=""),"",IF(ISNUMBER(F51),F51*C51,"N/A"))</f>
        <v/>
      </c>
    </row>
    <row r="52" customFormat="false" ht="15" hidden="false" customHeight="false" outlineLevel="0" collapsed="false">
      <c r="A52" s="11"/>
      <c r="B52" s="12"/>
      <c r="C52" s="11"/>
      <c r="D52" s="11"/>
      <c r="E52" s="11"/>
      <c r="F52" s="13" t="str">
        <f aca="false">IF(D52="","",IF($B$4="4.0 Scale (Unweighted)",IFERROR(INDEX(Grade_Table!$B$3:$B$11,MATCH(D52,Grade_Table!$A$3:$A$11,0)),"N/A"),IFERROR(INDEX(Grade_Table!$C$15:$E$23,MATCH(D52,Grade_Table!$B$15:$B$23,0),MATCH(E52,Grade_Table!$C$14:$E$14,0)),"N/A")))</f>
        <v/>
      </c>
      <c r="G52" s="13" t="str">
        <f aca="false">IF(OR(D52="",C52=""),"",IF(ISNUMBER(F52),F52*C52,"N/A"))</f>
        <v/>
      </c>
    </row>
    <row r="53" customFormat="false" ht="15" hidden="false" customHeight="false" outlineLevel="0" collapsed="false">
      <c r="A53" s="8"/>
      <c r="B53" s="9"/>
      <c r="C53" s="8"/>
      <c r="D53" s="8"/>
      <c r="E53" s="8"/>
      <c r="F53" s="10" t="str">
        <f aca="false">IF(D53="","",IF($B$4="4.0 Scale (Unweighted)",IFERROR(INDEX(Grade_Table!$B$3:$B$11,MATCH(D53,Grade_Table!$A$3:$A$11,0)),"N/A"),IFERROR(INDEX(Grade_Table!$C$15:$E$23,MATCH(D53,Grade_Table!$B$15:$B$23,0),MATCH(E53,Grade_Table!$C$14:$E$14,0)),"N/A")))</f>
        <v/>
      </c>
      <c r="G53" s="10" t="str">
        <f aca="false">IF(OR(D53="",C53=""),"",IF(ISNUMBER(F53),F53*C53,"N/A"))</f>
        <v/>
      </c>
    </row>
    <row r="54" customFormat="false" ht="15" hidden="false" customHeight="false" outlineLevel="0" collapsed="false">
      <c r="A54" s="11"/>
      <c r="B54" s="12"/>
      <c r="C54" s="11"/>
      <c r="D54" s="11"/>
      <c r="E54" s="11"/>
      <c r="F54" s="13" t="str">
        <f aca="false">IF(D54="","",IF($B$4="4.0 Scale (Unweighted)",IFERROR(INDEX(Grade_Table!$B$3:$B$11,MATCH(D54,Grade_Table!$A$3:$A$11,0)),"N/A"),IFERROR(INDEX(Grade_Table!$C$15:$E$23,MATCH(D54,Grade_Table!$B$15:$B$23,0),MATCH(E54,Grade_Table!$C$14:$E$14,0)),"N/A")))</f>
        <v/>
      </c>
      <c r="G54" s="13" t="str">
        <f aca="false">IF(OR(D54="",C54=""),"",IF(ISNUMBER(F54),F54*C54,"N/A"))</f>
        <v/>
      </c>
    </row>
    <row r="55" customFormat="false" ht="15" hidden="false" customHeight="false" outlineLevel="0" collapsed="false">
      <c r="A55" s="8"/>
      <c r="B55" s="9"/>
      <c r="C55" s="8"/>
      <c r="D55" s="8"/>
      <c r="E55" s="8"/>
      <c r="F55" s="10" t="str">
        <f aca="false">IF(D55="","",IF($B$4="4.0 Scale (Unweighted)",IFERROR(INDEX(Grade_Table!$B$3:$B$11,MATCH(D55,Grade_Table!$A$3:$A$11,0)),"N/A"),IFERROR(INDEX(Grade_Table!$C$15:$E$23,MATCH(D55,Grade_Table!$B$15:$B$23,0),MATCH(E55,Grade_Table!$C$14:$E$14,0)),"N/A")))</f>
        <v/>
      </c>
      <c r="G55" s="10" t="str">
        <f aca="false">IF(OR(D55="",C55=""),"",IF(ISNUMBER(F55),F55*C55,"N/A"))</f>
        <v/>
      </c>
    </row>
    <row r="56" customFormat="false" ht="15" hidden="false" customHeight="false" outlineLevel="0" collapsed="false">
      <c r="A56" s="11"/>
      <c r="B56" s="12"/>
      <c r="C56" s="11"/>
      <c r="D56" s="11"/>
      <c r="E56" s="11"/>
      <c r="F56" s="13" t="str">
        <f aca="false">IF(D56="","",IF($B$4="4.0 Scale (Unweighted)",IFERROR(INDEX(Grade_Table!$B$3:$B$11,MATCH(D56,Grade_Table!$A$3:$A$11,0)),"N/A"),IFERROR(INDEX(Grade_Table!$C$15:$E$23,MATCH(D56,Grade_Table!$B$15:$B$23,0),MATCH(E56,Grade_Table!$C$14:$E$14,0)),"N/A")))</f>
        <v/>
      </c>
      <c r="G56" s="13" t="str">
        <f aca="false">IF(OR(D56="",C56=""),"",IF(ISNUMBER(F56),F56*C56,"N/A"))</f>
        <v/>
      </c>
    </row>
    <row r="58" customFormat="false" ht="16.15" hidden="false" customHeight="false" outlineLevel="0" collapsed="false">
      <c r="A58" s="14" t="s">
        <v>13</v>
      </c>
      <c r="B58" s="14"/>
      <c r="C58" s="14"/>
      <c r="D58" s="14"/>
    </row>
    <row r="59" customFormat="false" ht="15" hidden="false" customHeight="false" outlineLevel="0" collapsed="false">
      <c r="A59" s="15" t="s">
        <v>6</v>
      </c>
      <c r="B59" s="15" t="s">
        <v>14</v>
      </c>
      <c r="C59" s="15" t="s">
        <v>12</v>
      </c>
      <c r="D59" s="15" t="s">
        <v>15</v>
      </c>
    </row>
    <row r="60" customFormat="false" ht="15" hidden="false" customHeight="false" outlineLevel="0" collapsed="false">
      <c r="A60" s="16" t="s">
        <v>16</v>
      </c>
      <c r="B60" s="16" t="n">
        <f aca="false">SUMIF($A$7:$A$56,A60,$C$7:$C$56)</f>
        <v>0</v>
      </c>
      <c r="C60" s="16" t="n">
        <f aca="false">SUMIF($A$7:$A$56,A60,$G$7:$G$56)</f>
        <v>0</v>
      </c>
      <c r="D60" s="10" t="n">
        <f aca="false">IFERROR(C60/B60,0)</f>
        <v>0</v>
      </c>
    </row>
    <row r="61" customFormat="false" ht="15" hidden="false" customHeight="false" outlineLevel="0" collapsed="false">
      <c r="A61" s="17" t="s">
        <v>17</v>
      </c>
      <c r="B61" s="17" t="n">
        <f aca="false">SUMIF($A$7:$A$56,A61,$C$7:$C$56)</f>
        <v>0</v>
      </c>
      <c r="C61" s="17" t="n">
        <f aca="false">SUMIF($A$7:$A$56,A61,$G$7:$G$56)</f>
        <v>0</v>
      </c>
      <c r="D61" s="13" t="n">
        <f aca="false">IFERROR(C61/B61,0)</f>
        <v>0</v>
      </c>
    </row>
    <row r="62" customFormat="false" ht="15" hidden="false" customHeight="false" outlineLevel="0" collapsed="false">
      <c r="A62" s="16" t="s">
        <v>18</v>
      </c>
      <c r="B62" s="16" t="n">
        <f aca="false">SUMIF($A$7:$A$56,A62,$C$7:$C$56)</f>
        <v>0</v>
      </c>
      <c r="C62" s="16" t="n">
        <f aca="false">SUMIF($A$7:$A$56,A62,$G$7:$G$56)</f>
        <v>0</v>
      </c>
      <c r="D62" s="10" t="n">
        <f aca="false">IFERROR(C62/B62,0)</f>
        <v>0</v>
      </c>
    </row>
    <row r="63" customFormat="false" ht="15" hidden="false" customHeight="false" outlineLevel="0" collapsed="false">
      <c r="A63" s="17" t="s">
        <v>19</v>
      </c>
      <c r="B63" s="17" t="n">
        <f aca="false">SUMIF($A$7:$A$56,A63,$C$7:$C$56)</f>
        <v>0</v>
      </c>
      <c r="C63" s="17" t="n">
        <f aca="false">SUMIF($A$7:$A$56,A63,$G$7:$G$56)</f>
        <v>0</v>
      </c>
      <c r="D63" s="13" t="n">
        <f aca="false">IFERROR(C63/B63,0)</f>
        <v>0</v>
      </c>
    </row>
    <row r="64" customFormat="false" ht="15" hidden="false" customHeight="false" outlineLevel="0" collapsed="false">
      <c r="A64" s="16" t="s">
        <v>20</v>
      </c>
      <c r="B64" s="16" t="n">
        <f aca="false">SUMIF($A$7:$A$56,A64,$C$7:$C$56)</f>
        <v>0</v>
      </c>
      <c r="C64" s="16" t="n">
        <f aca="false">SUMIF($A$7:$A$56,A64,$G$7:$G$56)</f>
        <v>0</v>
      </c>
      <c r="D64" s="10" t="n">
        <f aca="false">IFERROR(C64/B64,0)</f>
        <v>0</v>
      </c>
    </row>
    <row r="65" customFormat="false" ht="15" hidden="false" customHeight="false" outlineLevel="0" collapsed="false">
      <c r="A65" s="17" t="s">
        <v>21</v>
      </c>
      <c r="B65" s="17" t="n">
        <f aca="false">SUMIF($A$7:$A$56,A65,$C$7:$C$56)</f>
        <v>0</v>
      </c>
      <c r="C65" s="17" t="n">
        <f aca="false">SUMIF($A$7:$A$56,A65,$G$7:$G$56)</f>
        <v>0</v>
      </c>
      <c r="D65" s="13" t="n">
        <f aca="false">IFERROR(C65/B65,0)</f>
        <v>0</v>
      </c>
    </row>
    <row r="66" customFormat="false" ht="15" hidden="false" customHeight="false" outlineLevel="0" collapsed="false">
      <c r="A66" s="16" t="s">
        <v>22</v>
      </c>
      <c r="B66" s="16" t="n">
        <f aca="false">SUMIF($A$7:$A$56,A66,$C$7:$C$56)</f>
        <v>0</v>
      </c>
      <c r="C66" s="16" t="n">
        <f aca="false">SUMIF($A$7:$A$56,A66,$G$7:$G$56)</f>
        <v>0</v>
      </c>
      <c r="D66" s="10" t="n">
        <f aca="false">IFERROR(C66/B66,0)</f>
        <v>0</v>
      </c>
    </row>
    <row r="67" customFormat="false" ht="15" hidden="false" customHeight="false" outlineLevel="0" collapsed="false">
      <c r="A67" s="17" t="s">
        <v>23</v>
      </c>
      <c r="B67" s="17" t="n">
        <f aca="false">SUMIF($A$7:$A$56,A67,$C$7:$C$56)</f>
        <v>0</v>
      </c>
      <c r="C67" s="17" t="n">
        <f aca="false">SUMIF($A$7:$A$56,A67,$G$7:$G$56)</f>
        <v>0</v>
      </c>
      <c r="D67" s="13" t="n">
        <f aca="false">IFERROR(C67/B67,0)</f>
        <v>0</v>
      </c>
    </row>
    <row r="68" customFormat="false" ht="15" hidden="false" customHeight="false" outlineLevel="0" collapsed="false">
      <c r="A68" s="18" t="s">
        <v>24</v>
      </c>
      <c r="B68" s="18" t="n">
        <f aca="false">SUM(B60:B67)</f>
        <v>0</v>
      </c>
      <c r="C68" s="18" t="n">
        <f aca="false">SUM(C60:C67)</f>
        <v>0</v>
      </c>
      <c r="D68" s="19" t="n">
        <f aca="false">IFERROR(C68/B68,0)</f>
        <v>0</v>
      </c>
    </row>
    <row r="70" customFormat="false" ht="16.15" hidden="false" customHeight="false" outlineLevel="0" collapsed="false">
      <c r="A70" s="20" t="s">
        <v>25</v>
      </c>
      <c r="B70" s="20"/>
      <c r="F70" s="21" t="s">
        <v>26</v>
      </c>
      <c r="G70" s="21"/>
      <c r="H70" s="21"/>
    </row>
    <row r="71" customFormat="false" ht="15" hidden="false" customHeight="false" outlineLevel="0" collapsed="false">
      <c r="A71" s="22" t="s">
        <v>27</v>
      </c>
      <c r="B71" s="23" t="n">
        <f aca="false">SUM(C7:C56)</f>
        <v>0</v>
      </c>
      <c r="F71" s="24" t="s">
        <v>28</v>
      </c>
      <c r="G71" s="25"/>
      <c r="H71" s="26"/>
    </row>
    <row r="72" customFormat="false" ht="15" hidden="false" customHeight="false" outlineLevel="0" collapsed="false">
      <c r="A72" s="22" t="s">
        <v>29</v>
      </c>
      <c r="B72" s="27" t="n">
        <f aca="false">SUM(G7:G56)</f>
        <v>0</v>
      </c>
      <c r="F72" s="24" t="s">
        <v>30</v>
      </c>
      <c r="G72" s="25"/>
      <c r="H72" s="26"/>
    </row>
    <row r="73" customFormat="false" ht="19.7" hidden="false" customHeight="false" outlineLevel="0" collapsed="false">
      <c r="A73" s="28" t="s">
        <v>31</v>
      </c>
      <c r="B73" s="29" t="n">
        <f aca="false">IFERROR(B72/B71,0)</f>
        <v>0</v>
      </c>
      <c r="F73" s="24" t="s">
        <v>32</v>
      </c>
      <c r="G73" s="30" t="n">
        <f aca="false">B73</f>
        <v>0</v>
      </c>
      <c r="H73" s="26"/>
    </row>
    <row r="74" customFormat="false" ht="15" hidden="false" customHeight="false" outlineLevel="0" collapsed="false">
      <c r="F74" s="24" t="s">
        <v>33</v>
      </c>
      <c r="G74" s="30" t="str">
        <f aca="false">IF(OR(G72="",G72=0),"",IFERROR((G71*(B71+G72)-B72)/G72,""))</f>
        <v/>
      </c>
      <c r="H74" s="26"/>
    </row>
    <row r="75" customFormat="false" ht="15" hidden="false" customHeight="false" outlineLevel="0" collapsed="false">
      <c r="F75" s="31" t="str">
        <f aca="false">IF(G74="","",IF(G74&gt;IF($B$4="4.0 Scale (Unweighted)",4,5),"⚠️ Goal not achievable with remaining credits — consider retaking courses.",""))</f>
        <v/>
      </c>
      <c r="G75" s="31"/>
      <c r="H75" s="31"/>
    </row>
    <row r="76" customFormat="false" ht="15" hidden="false" customHeight="false" outlineLevel="0" collapsed="false">
      <c r="F76" s="31"/>
      <c r="G76" s="31"/>
      <c r="H76" s="31"/>
    </row>
    <row r="78" customFormat="false" ht="16.15" hidden="false" customHeight="false" outlineLevel="0" collapsed="false">
      <c r="A78" s="14" t="s">
        <v>34</v>
      </c>
      <c r="B78" s="14"/>
      <c r="C78" s="14"/>
    </row>
    <row r="79" customFormat="false" ht="15" hidden="false" customHeight="false" outlineLevel="0" collapsed="false">
      <c r="A79" s="15" t="s">
        <v>35</v>
      </c>
      <c r="B79" s="15" t="s">
        <v>36</v>
      </c>
      <c r="C79" s="15" t="s">
        <v>37</v>
      </c>
    </row>
    <row r="80" customFormat="false" ht="15" hidden="false" customHeight="false" outlineLevel="0" collapsed="false">
      <c r="A80" s="16" t="s">
        <v>38</v>
      </c>
      <c r="B80" s="16" t="n">
        <f aca="false">COUNTIF($D$7:$D$56,A80)</f>
        <v>0</v>
      </c>
      <c r="C80" s="32" t="n">
        <f aca="false">IFERROR(B80/COUNTA($D$7:$D$56),0)</f>
        <v>0</v>
      </c>
    </row>
    <row r="81" customFormat="false" ht="15" hidden="false" customHeight="false" outlineLevel="0" collapsed="false">
      <c r="A81" s="17" t="s">
        <v>39</v>
      </c>
      <c r="B81" s="17" t="n">
        <f aca="false">COUNTIF($D$7:$D$56,A81)</f>
        <v>0</v>
      </c>
      <c r="C81" s="33" t="n">
        <f aca="false">IFERROR(B81/COUNTA($D$7:$D$56),0)</f>
        <v>0</v>
      </c>
    </row>
    <row r="82" customFormat="false" ht="15" hidden="false" customHeight="false" outlineLevel="0" collapsed="false">
      <c r="A82" s="16" t="s">
        <v>40</v>
      </c>
      <c r="B82" s="16" t="n">
        <f aca="false">COUNTIF($D$7:$D$56,A82)</f>
        <v>0</v>
      </c>
      <c r="C82" s="32" t="n">
        <f aca="false">IFERROR(B82/COUNTA($D$7:$D$56),0)</f>
        <v>0</v>
      </c>
    </row>
    <row r="83" customFormat="false" ht="15" hidden="false" customHeight="false" outlineLevel="0" collapsed="false">
      <c r="A83" s="17" t="s">
        <v>41</v>
      </c>
      <c r="B83" s="17" t="n">
        <f aca="false">COUNTIF($D$7:$D$56,A83)</f>
        <v>0</v>
      </c>
      <c r="C83" s="33" t="n">
        <f aca="false">IFERROR(B83/COUNTA($D$7:$D$56),0)</f>
        <v>0</v>
      </c>
    </row>
    <row r="84" customFormat="false" ht="15" hidden="false" customHeight="false" outlineLevel="0" collapsed="false">
      <c r="A84" s="16" t="s">
        <v>42</v>
      </c>
      <c r="B84" s="16" t="n">
        <f aca="false">COUNTIF($D$7:$D$56,A84)</f>
        <v>0</v>
      </c>
      <c r="C84" s="32" t="n">
        <f aca="false">IFERROR(B84/COUNTA($D$7:$D$56),0)</f>
        <v>0</v>
      </c>
    </row>
    <row r="85" customFormat="false" ht="15" hidden="false" customHeight="false" outlineLevel="0" collapsed="false">
      <c r="A85" s="17" t="s">
        <v>43</v>
      </c>
      <c r="B85" s="17" t="n">
        <f aca="false">COUNTIF($D$7:$D$56,A85)</f>
        <v>0</v>
      </c>
      <c r="C85" s="33" t="n">
        <f aca="false">IFERROR(B85/COUNTA($D$7:$D$56),0)</f>
        <v>0</v>
      </c>
    </row>
    <row r="86" customFormat="false" ht="15" hidden="false" customHeight="false" outlineLevel="0" collapsed="false">
      <c r="A86" s="16" t="s">
        <v>44</v>
      </c>
      <c r="B86" s="16" t="n">
        <f aca="false">COUNTIF($D$7:$D$56,A86)</f>
        <v>0</v>
      </c>
      <c r="C86" s="32" t="n">
        <f aca="false">IFERROR(B86/COUNTA($D$7:$D$56),0)</f>
        <v>0</v>
      </c>
    </row>
    <row r="87" customFormat="false" ht="15" hidden="false" customHeight="false" outlineLevel="0" collapsed="false">
      <c r="A87" s="17" t="s">
        <v>45</v>
      </c>
      <c r="B87" s="17" t="n">
        <f aca="false">COUNTIF($D$7:$D$56,A87)</f>
        <v>0</v>
      </c>
      <c r="C87" s="33" t="n">
        <f aca="false">IFERROR(B87/COUNTA($D$7:$D$56),0)</f>
        <v>0</v>
      </c>
    </row>
    <row r="88" customFormat="false" ht="15" hidden="false" customHeight="false" outlineLevel="0" collapsed="false">
      <c r="A88" s="16" t="s">
        <v>46</v>
      </c>
      <c r="B88" s="16" t="n">
        <f aca="false">COUNTIF($D$7:$D$56,A88)</f>
        <v>0</v>
      </c>
      <c r="C88" s="32" t="n">
        <f aca="false">IFERROR(B88/COUNTA($D$7:$D$56),0)</f>
        <v>0</v>
      </c>
    </row>
    <row r="90" customFormat="false" ht="15" hidden="false" customHeight="false" outlineLevel="0" collapsed="false">
      <c r="A90" s="34" t="s">
        <v>47</v>
      </c>
      <c r="B90" s="34"/>
      <c r="C90" s="34"/>
      <c r="D90" s="34"/>
      <c r="E90" s="34"/>
      <c r="F90" s="34"/>
      <c r="G90" s="34"/>
      <c r="H90" s="34"/>
    </row>
  </sheetData>
  <sheetProtection sheet="true" formatCells="false" formatColumns="false" formatRows="false"/>
  <mergeCells count="10">
    <mergeCell ref="A1:E1"/>
    <mergeCell ref="F1:H1"/>
    <mergeCell ref="A2:H2"/>
    <mergeCell ref="D4:H4"/>
    <mergeCell ref="A58:D58"/>
    <mergeCell ref="A70:B70"/>
    <mergeCell ref="F70:H70"/>
    <mergeCell ref="F75:H76"/>
    <mergeCell ref="A78:C78"/>
    <mergeCell ref="A90:H90"/>
  </mergeCells>
  <dataValidations count="5">
    <dataValidation allowBlank="false" errorStyle="stop" operator="between" showDropDown="false" showErrorMessage="false" showInputMessage="false" sqref="B4" type="list">
      <formula1>"4.0 Scale (Unweighted),5.0 Scale (Weighted)"</formula1>
      <formula2>0</formula2>
    </dataValidation>
    <dataValidation allowBlank="true" errorStyle="stop" operator="between" showDropDown="false" showErrorMessage="false" showInputMessage="false" sqref="A7:A56" type="list">
      <formula1>"Semester 1,Semester 2,Semester 3,Semester 4,Semester 5,Semester 6,Semester 7,Semester 8"</formula1>
      <formula2>0</formula2>
    </dataValidation>
    <dataValidation allowBlank="true" error="Please choose a grade from the dropdown list." errorStyle="stop" errorTitle="Invalid Grade" operator="between" showDropDown="false" showErrorMessage="true" showInputMessage="false" sqref="D7:D56" type="list">
      <formula1>"A,A-,B+,B,B-,C+,C,D,F"</formula1>
      <formula2>0</formula2>
    </dataValidation>
    <dataValidation allowBlank="true" errorStyle="stop" operator="between" showDropDown="false" showErrorMessage="false" showInputMessage="false" sqref="E7:E56" type="list">
      <formula1>"Regular,Honors,AP/IB"</formula1>
      <formula2>0</formula2>
    </dataValidation>
    <dataValidation allowBlank="true" error="Enter a credit-hour value between 0 and 10." errorStyle="stop" errorTitle="Invalid Credit Hours" operator="between" showDropDown="false" showErrorMessage="true" showInputMessage="false" sqref="C7:C56" type="decimal">
      <formula1>0</formula1>
      <formula2>10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4"/>
    <col collapsed="false" customWidth="true" hidden="false" outlineLevel="0" max="5" min="3" style="0" width="12"/>
  </cols>
  <sheetData>
    <row r="1" customFormat="false" ht="15" hidden="false" customHeight="false" outlineLevel="0" collapsed="false">
      <c r="A1" s="35" t="s">
        <v>48</v>
      </c>
    </row>
    <row r="2" customFormat="false" ht="15" hidden="false" customHeight="false" outlineLevel="0" collapsed="false">
      <c r="A2" s="36" t="s">
        <v>9</v>
      </c>
      <c r="B2" s="36" t="s">
        <v>11</v>
      </c>
    </row>
    <row r="3" customFormat="false" ht="15" hidden="false" customHeight="false" outlineLevel="0" collapsed="false">
      <c r="A3" s="0" t="s">
        <v>38</v>
      </c>
      <c r="B3" s="37" t="n">
        <v>4</v>
      </c>
    </row>
    <row r="4" customFormat="false" ht="15" hidden="false" customHeight="false" outlineLevel="0" collapsed="false">
      <c r="A4" s="0" t="s">
        <v>39</v>
      </c>
      <c r="B4" s="37" t="n">
        <v>3.7</v>
      </c>
    </row>
    <row r="5" customFormat="false" ht="15" hidden="false" customHeight="false" outlineLevel="0" collapsed="false">
      <c r="A5" s="0" t="s">
        <v>40</v>
      </c>
      <c r="B5" s="37" t="n">
        <v>3.3</v>
      </c>
    </row>
    <row r="6" customFormat="false" ht="15" hidden="false" customHeight="false" outlineLevel="0" collapsed="false">
      <c r="A6" s="0" t="s">
        <v>41</v>
      </c>
      <c r="B6" s="37" t="n">
        <v>3</v>
      </c>
    </row>
    <row r="7" customFormat="false" ht="15" hidden="false" customHeight="false" outlineLevel="0" collapsed="false">
      <c r="A7" s="0" t="s">
        <v>42</v>
      </c>
      <c r="B7" s="37" t="n">
        <v>2.7</v>
      </c>
    </row>
    <row r="8" customFormat="false" ht="15" hidden="false" customHeight="false" outlineLevel="0" collapsed="false">
      <c r="A8" s="0" t="s">
        <v>43</v>
      </c>
      <c r="B8" s="37" t="n">
        <v>2.3</v>
      </c>
    </row>
    <row r="9" customFormat="false" ht="15" hidden="false" customHeight="false" outlineLevel="0" collapsed="false">
      <c r="A9" s="0" t="s">
        <v>44</v>
      </c>
      <c r="B9" s="37" t="n">
        <v>2</v>
      </c>
    </row>
    <row r="10" customFormat="false" ht="15" hidden="false" customHeight="false" outlineLevel="0" collapsed="false">
      <c r="A10" s="0" t="s">
        <v>45</v>
      </c>
      <c r="B10" s="37" t="n">
        <v>1</v>
      </c>
    </row>
    <row r="11" customFormat="false" ht="15" hidden="false" customHeight="false" outlineLevel="0" collapsed="false">
      <c r="A11" s="0" t="s">
        <v>46</v>
      </c>
      <c r="B11" s="37" t="n">
        <v>0</v>
      </c>
    </row>
    <row r="13" customFormat="false" ht="15" hidden="false" customHeight="false" outlineLevel="0" collapsed="false">
      <c r="A13" s="35" t="s">
        <v>49</v>
      </c>
    </row>
    <row r="14" customFormat="false" ht="15" hidden="false" customHeight="false" outlineLevel="0" collapsed="false">
      <c r="B14" s="36" t="s">
        <v>9</v>
      </c>
      <c r="C14" s="36" t="s">
        <v>50</v>
      </c>
      <c r="D14" s="36" t="s">
        <v>51</v>
      </c>
      <c r="E14" s="36" t="s">
        <v>52</v>
      </c>
    </row>
    <row r="15" customFormat="false" ht="15" hidden="false" customHeight="false" outlineLevel="0" collapsed="false">
      <c r="B15" s="0" t="s">
        <v>38</v>
      </c>
      <c r="C15" s="37" t="n">
        <v>4</v>
      </c>
      <c r="D15" s="37" t="n">
        <v>4.5</v>
      </c>
      <c r="E15" s="37" t="n">
        <v>5</v>
      </c>
    </row>
    <row r="16" customFormat="false" ht="15" hidden="false" customHeight="false" outlineLevel="0" collapsed="false">
      <c r="B16" s="0" t="s">
        <v>39</v>
      </c>
      <c r="C16" s="37" t="n">
        <v>3.7</v>
      </c>
      <c r="D16" s="37" t="n">
        <v>4.2</v>
      </c>
      <c r="E16" s="37" t="n">
        <v>4.7</v>
      </c>
    </row>
    <row r="17" customFormat="false" ht="15" hidden="false" customHeight="false" outlineLevel="0" collapsed="false">
      <c r="B17" s="0" t="s">
        <v>40</v>
      </c>
      <c r="C17" s="37" t="n">
        <v>3.3</v>
      </c>
      <c r="D17" s="37" t="n">
        <v>3.8</v>
      </c>
      <c r="E17" s="37" t="n">
        <v>4.3</v>
      </c>
    </row>
    <row r="18" customFormat="false" ht="15" hidden="false" customHeight="false" outlineLevel="0" collapsed="false">
      <c r="B18" s="0" t="s">
        <v>41</v>
      </c>
      <c r="C18" s="37" t="n">
        <v>3</v>
      </c>
      <c r="D18" s="37" t="n">
        <v>3.5</v>
      </c>
      <c r="E18" s="37" t="n">
        <v>4</v>
      </c>
    </row>
    <row r="19" customFormat="false" ht="15" hidden="false" customHeight="false" outlineLevel="0" collapsed="false">
      <c r="B19" s="0" t="s">
        <v>42</v>
      </c>
      <c r="C19" s="37" t="n">
        <v>2.7</v>
      </c>
      <c r="D19" s="37" t="n">
        <v>3.2</v>
      </c>
      <c r="E19" s="37" t="n">
        <v>3.7</v>
      </c>
    </row>
    <row r="20" customFormat="false" ht="15" hidden="false" customHeight="false" outlineLevel="0" collapsed="false">
      <c r="B20" s="0" t="s">
        <v>43</v>
      </c>
      <c r="C20" s="37" t="n">
        <v>2.3</v>
      </c>
      <c r="D20" s="37" t="n">
        <v>2.8</v>
      </c>
      <c r="E20" s="37" t="n">
        <v>3.3</v>
      </c>
    </row>
    <row r="21" customFormat="false" ht="15" hidden="false" customHeight="false" outlineLevel="0" collapsed="false">
      <c r="B21" s="0" t="s">
        <v>44</v>
      </c>
      <c r="C21" s="37" t="n">
        <v>2</v>
      </c>
      <c r="D21" s="37" t="n">
        <v>2.5</v>
      </c>
      <c r="E21" s="37" t="n">
        <v>3</v>
      </c>
    </row>
    <row r="22" customFormat="false" ht="15" hidden="false" customHeight="false" outlineLevel="0" collapsed="false">
      <c r="B22" s="0" t="s">
        <v>45</v>
      </c>
      <c r="C22" s="37" t="n">
        <v>1</v>
      </c>
      <c r="D22" s="37" t="n">
        <v>1.5</v>
      </c>
      <c r="E22" s="37" t="n">
        <v>2</v>
      </c>
    </row>
    <row r="23" customFormat="false" ht="15" hidden="false" customHeight="false" outlineLevel="0" collapsed="false">
      <c r="B23" s="0" t="s">
        <v>46</v>
      </c>
      <c r="C23" s="37" t="n">
        <v>0</v>
      </c>
      <c r="D23" s="37" t="n">
        <v>0</v>
      </c>
      <c r="E23" s="37" t="n">
        <v>0</v>
      </c>
    </row>
    <row r="25" customFormat="false" ht="15" hidden="false" customHeight="false" outlineLevel="0" collapsed="false">
      <c r="A25" s="34" t="s">
        <v>53</v>
      </c>
      <c r="B25" s="34"/>
      <c r="C25" s="34"/>
      <c r="D25" s="34"/>
      <c r="E25" s="34"/>
    </row>
  </sheetData>
  <sheetProtection sheet="true"/>
  <mergeCells count="1">
    <mergeCell ref="A25:E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9.7" hidden="false" customHeight="false" outlineLevel="0" collapsed="false">
      <c r="A1" s="38" t="s">
        <v>54</v>
      </c>
    </row>
    <row r="2" customFormat="false" ht="15" hidden="false" customHeight="false" outlineLevel="0" collapsed="false">
      <c r="A2" s="39"/>
    </row>
    <row r="3" customFormat="false" ht="15" hidden="false" customHeight="false" outlineLevel="0" collapsed="false">
      <c r="A3" s="40" t="s">
        <v>55</v>
      </c>
    </row>
    <row r="4" customFormat="false" ht="15" hidden="false" customHeight="false" outlineLevel="0" collapsed="false">
      <c r="A4" s="39" t="s">
        <v>56</v>
      </c>
    </row>
    <row r="5" customFormat="false" ht="15" hidden="false" customHeight="false" outlineLevel="0" collapsed="false">
      <c r="A5" s="39" t="s">
        <v>57</v>
      </c>
    </row>
    <row r="6" customFormat="false" ht="15" hidden="false" customHeight="false" outlineLevel="0" collapsed="false">
      <c r="A6" s="39" t="s">
        <v>58</v>
      </c>
    </row>
    <row r="7" customFormat="false" ht="15" hidden="false" customHeight="false" outlineLevel="0" collapsed="false">
      <c r="A7" s="39"/>
    </row>
    <row r="8" customFormat="false" ht="15" hidden="false" customHeight="false" outlineLevel="0" collapsed="false">
      <c r="A8" s="40" t="s">
        <v>59</v>
      </c>
    </row>
    <row r="9" customFormat="false" ht="15" hidden="false" customHeight="false" outlineLevel="0" collapsed="false">
      <c r="A9" s="39" t="s">
        <v>60</v>
      </c>
    </row>
    <row r="10" customFormat="false" ht="15" hidden="false" customHeight="false" outlineLevel="0" collapsed="false">
      <c r="A10" s="39" t="s">
        <v>61</v>
      </c>
    </row>
    <row r="11" customFormat="false" ht="15" hidden="false" customHeight="false" outlineLevel="0" collapsed="false">
      <c r="A11" s="39" t="s">
        <v>62</v>
      </c>
    </row>
    <row r="12" customFormat="false" ht="15" hidden="false" customHeight="false" outlineLevel="0" collapsed="false">
      <c r="A12" s="39" t="s">
        <v>63</v>
      </c>
    </row>
    <row r="13" customFormat="false" ht="15" hidden="false" customHeight="false" outlineLevel="0" collapsed="false">
      <c r="A13" s="39" t="s">
        <v>64</v>
      </c>
    </row>
    <row r="14" customFormat="false" ht="15" hidden="false" customHeight="false" outlineLevel="0" collapsed="false">
      <c r="A14" s="39"/>
    </row>
    <row r="15" customFormat="false" ht="15" hidden="false" customHeight="false" outlineLevel="0" collapsed="false">
      <c r="A15" s="40" t="s">
        <v>65</v>
      </c>
    </row>
    <row r="16" customFormat="false" ht="15" hidden="false" customHeight="false" outlineLevel="0" collapsed="false">
      <c r="A16" s="39" t="s">
        <v>66</v>
      </c>
    </row>
    <row r="17" customFormat="false" ht="15" hidden="false" customHeight="false" outlineLevel="0" collapsed="false">
      <c r="A17" s="39" t="s">
        <v>67</v>
      </c>
    </row>
    <row r="18" customFormat="false" ht="15" hidden="false" customHeight="false" outlineLevel="0" collapsed="false">
      <c r="A18" s="39" t="s">
        <v>68</v>
      </c>
    </row>
    <row r="19" customFormat="false" ht="15" hidden="false" customHeight="false" outlineLevel="0" collapsed="false">
      <c r="A19" s="39"/>
    </row>
    <row r="20" customFormat="false" ht="15" hidden="false" customHeight="false" outlineLevel="0" collapsed="false">
      <c r="A20" s="40" t="s">
        <v>69</v>
      </c>
    </row>
    <row r="21" customFormat="false" ht="15" hidden="false" customHeight="false" outlineLevel="0" collapsed="false">
      <c r="A21" s="39" t="s">
        <v>70</v>
      </c>
    </row>
    <row r="22" customFormat="false" ht="15" hidden="false" customHeight="false" outlineLevel="0" collapsed="false">
      <c r="A22" s="39" t="s">
        <v>71</v>
      </c>
    </row>
    <row r="23" customFormat="false" ht="15" hidden="false" customHeight="false" outlineLevel="0" collapsed="false">
      <c r="A23" s="39" t="s">
        <v>72</v>
      </c>
    </row>
    <row r="24" customFormat="false" ht="15" hidden="false" customHeight="false" outlineLevel="0" collapsed="false">
      <c r="A24" s="39"/>
    </row>
    <row r="25" customFormat="false" ht="15" hidden="false" customHeight="false" outlineLevel="0" collapsed="false">
      <c r="A25" s="41" t="s">
        <v>73</v>
      </c>
    </row>
    <row r="26" customFormat="false" ht="15" hidden="false" customHeight="false" outlineLevel="0" collapsed="false">
      <c r="A26" s="39" t="s">
        <v>74</v>
      </c>
    </row>
    <row r="27" customFormat="false" ht="15" hidden="false" customHeight="false" outlineLevel="0" collapsed="false">
      <c r="A27" s="39" t="s">
        <v>75</v>
      </c>
    </row>
    <row r="28" customFormat="false" ht="15" hidden="false" customHeight="false" outlineLevel="0" collapsed="false">
      <c r="A28" s="39" t="s">
        <v>76</v>
      </c>
    </row>
    <row r="29" customFormat="false" ht="15" hidden="false" customHeight="false" outlineLevel="0" collapsed="false">
      <c r="A29" s="39" t="s">
        <v>77</v>
      </c>
    </row>
    <row r="30" customFormat="false" ht="15" hidden="false" customHeight="false" outlineLevel="0" collapsed="false">
      <c r="A30" s="39"/>
    </row>
    <row r="31" customFormat="false" ht="15" hidden="false" customHeight="false" outlineLevel="0" collapsed="false">
      <c r="A31" s="41" t="s">
        <v>78</v>
      </c>
    </row>
    <row r="32" customFormat="false" ht="15" hidden="false" customHeight="false" outlineLevel="0" collapsed="false">
      <c r="A32" s="39" t="s">
        <v>79</v>
      </c>
    </row>
    <row r="33" customFormat="false" ht="15" hidden="false" customHeight="false" outlineLevel="0" collapsed="false">
      <c r="A33" s="39"/>
    </row>
    <row r="34" customFormat="false" ht="15" hidden="false" customHeight="false" outlineLevel="0" collapsed="false">
      <c r="A34" s="39" t="s">
        <v>80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2026-08-11T09:15:59Z</dcterms:created>
  <dc:creator>openpyxl</dc:creator>
  <dc:description/>
  <dc:language>en-US</dc:language>
  <cp:lastModifiedBy/>
  <dcterms:modified xsi:type="dcterms:W3CDTF">2026-08-11T09:15:59Z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